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<sst xmlns="http://schemas.openxmlformats.org/spreadsheetml/2006/main" count="199" uniqueCount="71">
  <si>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</si>
  <si>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</si>
  <si>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</si>
  <si>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</si>
  <si>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</si>
  <si>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</si>
  <si>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</si>
  <si>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</si>
  <si>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</si>
  <si>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</si>
  <si>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</si>
  <si>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</si>
  <si>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</si>
  <si>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</si>
  <si>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</si>
  <si>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</si>
  <si>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</si>
  <si>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</si>
  <si>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</si>
  <si>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</si>
  <si>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</si>
  <si>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</si>
  <si>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</si>
  <si>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</si>
  <si>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</si>
  <si>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</si>
  <si>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</si>
  <si>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</si>
  <si>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</si>
  <si>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</si>
  <si>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</si>
  <si>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</si>
  <si>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</si>
  <si>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4.</t>
  </si>
  <si>
    <t>CZĘŚĆ NR 3</t>
  </si>
  <si>
    <t>CZĘŚĆ NR 4</t>
  </si>
  <si>
    <t>5.</t>
  </si>
  <si>
    <t>6.</t>
  </si>
  <si>
    <t>7.</t>
  </si>
  <si>
    <t>8.</t>
  </si>
  <si>
    <t>9.</t>
  </si>
  <si>
    <t>WZÓR FORMULARZA CENOWEGO -  DZPZ/333/16PN/2020</t>
  </si>
  <si>
    <t>CZĘŚĆ NR 1</t>
  </si>
  <si>
    <t>CZĘŚĆ NR 2</t>
  </si>
  <si>
    <r>
      <t>Adapter NCPAP</t>
    </r>
    <r>
      <rPr>
        <sz val="9"/>
        <color indexed="8"/>
        <rFont val="Arial"/>
        <family val="2"/>
      </rPr>
      <t xml:space="preserve"> kompatybilny z respiratorem Fabian</t>
    </r>
  </si>
  <si>
    <r>
      <t xml:space="preserve">Linie pomiarowe </t>
    </r>
    <r>
      <rPr>
        <sz val="9"/>
        <color indexed="8"/>
        <rFont val="Arial"/>
        <family val="2"/>
      </rPr>
      <t>do monitorowania stężenia gazów anestetycznych CO2, O2, N2O, jednorazowego użytku. dł. min. 2 m , średnica wewnętrzna 1,0 - 1,2 mm , średnica zewnętrzna 2,8 - 3,00 mm . Kompatybilne z aparatem do znieczulenia posiadanym przez szpital na oddziale Anestezjologii.</t>
    </r>
  </si>
  <si>
    <r>
      <t>Układ oddechowy</t>
    </r>
    <r>
      <rPr>
        <sz val="9"/>
        <color indexed="8"/>
        <rFont val="Arial"/>
        <family val="2"/>
      </rPr>
      <t xml:space="preserve"> kompatybilny z respiratorem Fabian z podgrzewanym ramieniem zawierającym komorę do nawilżacza</t>
    </r>
  </si>
  <si>
    <r>
      <t xml:space="preserve">Jednorazowy obwód </t>
    </r>
    <r>
      <rPr>
        <sz val="9"/>
        <color indexed="8"/>
        <rFont val="Arial"/>
        <family val="2"/>
      </rPr>
      <t>oddechowy do posiadanego przez szpital respiratora iVENT 201</t>
    </r>
  </si>
  <si>
    <r>
      <t xml:space="preserve">Układ oddechowy jednorazowego </t>
    </r>
    <r>
      <rPr>
        <sz val="9"/>
        <color indexed="8"/>
        <rFont val="Arial"/>
        <family val="2"/>
      </rPr>
      <t>użytku do aparatu do resuscytacji NEOPUFF , Zawierający ramię wdechowe niepodgrzewane , długość linii wdechowej min 120 cm . , na końcu układu musi znajdować się zastawka PEEP . Wejście do zastawki o parametrach : 15 mm średnica wewnętrzna , 19 mm średnica zewnętrzna .</t>
    </r>
  </si>
  <si>
    <r>
      <t>Aparaty do posiadanych</t>
    </r>
    <r>
      <rPr>
        <sz val="9"/>
        <color indexed="8"/>
        <rFont val="Arial"/>
        <family val="2"/>
      </rPr>
      <t xml:space="preserve"> przez szpital pomp przepływowych Plum –A</t>
    </r>
  </si>
  <si>
    <r>
      <rPr>
        <b/>
        <sz val="9"/>
        <color indexed="8"/>
        <rFont val="Arial"/>
        <family val="2"/>
      </rPr>
      <t xml:space="preserve"> FILTRY POWIETRZA </t>
    </r>
    <r>
      <rPr>
        <sz val="9"/>
        <color indexed="8"/>
        <rFont val="Arial"/>
        <family val="2"/>
      </rPr>
      <t xml:space="preserve"> DO  INKUBATORÓW GIRAFFE OMINBED (ohmed medical).</t>
    </r>
  </si>
  <si>
    <r>
      <rPr>
        <b/>
        <sz val="9"/>
        <color indexed="8"/>
        <rFont val="Arial"/>
        <family val="2"/>
      </rPr>
      <t>Jednorazowy układ</t>
    </r>
    <r>
      <rPr>
        <sz val="9"/>
        <color indexed="8"/>
        <rFont val="Arial"/>
        <family val="2"/>
      </rPr>
      <t xml:space="preserve"> z zastawką do Oxyloga 3000 i 3000 plus o dł 3 m .</t>
    </r>
  </si>
  <si>
    <r>
      <t xml:space="preserve">A.  </t>
    </r>
    <r>
      <rPr>
        <b/>
        <sz val="9"/>
        <color indexed="8"/>
        <rFont val="Arial"/>
        <family val="2"/>
      </rPr>
      <t>Laryngoskop światłowodowy jednorazowego użytku</t>
    </r>
    <r>
      <rPr>
        <sz val="9"/>
        <color indexed="8"/>
        <rFont val="Arial"/>
        <family val="2"/>
      </rPr>
      <t xml:space="preserve"> ( czysty mikrobiologicznie )  , wykonany z jednego nierozłączalnego bloku ( rękojeść +łyżka trwale połączona ze sobą ) Laryngoskop ze standardową rękojeścią i łyżką Macintosh . Rozmiar 2,3,4 do wyboru przez Zamawiającego . B. Lub Jednorazowe, plastikowe - czyste mikrobiologicznie łyżki typ Macintosh ( standardowe rozmiary 2,3,4 do wyboru przez zamawiającego )  kompatybilnych z posiadanymi w użyczeniu rękojeściami ze żródłem światła .  C Lub Gotowe do jednorazowego użytku -  czyste mikrobiologicznie łyżki typ Macintosh w rozmiarze 2,3,4 do wyboru przez zamawiającego plus rękojeść jednorazowego użytku ze żródłem światła. A. Zamawiajacy wymaga zaoferowania w cenie umowy 50 sztuk źródeł światła kompatybilnych z pozycją A. </t>
    </r>
  </si>
  <si>
    <r>
      <t xml:space="preserve">Balon lateksowy </t>
    </r>
    <r>
      <rPr>
        <sz val="10"/>
        <color indexed="8"/>
        <rFont val="Arial"/>
        <family val="2"/>
      </rPr>
      <t>niesterylny typu 2 FOR ULTRASONIC ENDOSCOPE MH 303 do posiadanego przez szpital ultrasonografu Olympus .</t>
    </r>
  </si>
  <si>
    <t>Klipsy jednorazowego użytku kompatybilne z zaoferowaną klipsownicą , hemostatyczne : kąt rozwarcia 90 i 135 stopni  dla każdej długości klipsa.) . Długość ramion  klipsa : 6 mm , 7,5 mm, 9 mm . Końcówka w kształcie stożka ułatwiająca założenie klipsa (klipsy pakowane pojedynczo w kartridżach ) Wybór rozmiarów w zależności od potrzeb Zamawiającego.</t>
  </si>
  <si>
    <t xml:space="preserve">Wielorazowa Klipsownice do zaoferowanych typów ładunków. Narzędzie z funkcją rotacji do zakładania klipsów na krwawiące naczynia i szypuły polipów , cięgno do osadzania klips azakończone stożkiem , współpracujące ze sterylnymi klipsami w kartridżach . Maksymalna średnica części wprowadzanej 2,75 mm, dł.narzędzia 165 cm i 230 cm ( do wyboru przez Zamawiajacego ) , minimalna średnica kanału roboczego 2,8 mm .
</t>
  </si>
  <si>
    <r>
      <t xml:space="preserve">Pętle odłączalne, jednorazowe z </t>
    </r>
    <r>
      <rPr>
        <b/>
        <sz val="10"/>
        <color indexed="8"/>
        <rFont val="Calibri"/>
        <family val="2"/>
      </rPr>
      <t>uchwytem do podwiązywania polipów z pętlą nylonową śr.30 mm ,dł. narzędzi 230 cm .</t>
    </r>
  </si>
  <si>
    <t>Jednorazowe szczoteczki (długie ) do czyszczenia endoskopów .</t>
  </si>
  <si>
    <r>
      <t xml:space="preserve">Jednorazowe szczoteczki do czyszczenia bronchoskopów. </t>
    </r>
    <r>
      <rPr>
        <sz val="10"/>
        <color indexed="8"/>
        <rFont val="Arial"/>
        <family val="2"/>
      </rPr>
      <t>Jednorazowe szczoteczki , jedna do czyszczenia kanałów , druga do wlotów kanałów. Zamawiający dopuszcza również możliwość zaoferowania jednorazowej szczoteczki dwustronnej , która spełnia obie funkcje czyszczenia kanałów oraz wlotów.</t>
    </r>
  </si>
  <si>
    <r>
      <t>Zaworki biopsyjne jednorazowe</t>
    </r>
    <r>
      <rPr>
        <sz val="10"/>
        <color indexed="8"/>
        <rFont val="Arial"/>
        <family val="2"/>
      </rPr>
      <t xml:space="preserve"> używane przy wykonywaniu endoskopii inwazyjnych zabiegowych Maj 1555</t>
    </r>
  </si>
  <si>
    <r>
      <t xml:space="preserve">Moduł oksygenatora do ECMO DLA DOROSŁYCH. </t>
    </r>
    <r>
      <rPr>
        <sz val="10"/>
        <color indexed="8"/>
        <rFont val="Arial"/>
        <family val="2"/>
      </rPr>
      <t>Wyposażony w linię odpowietrzająco-ciśnieniową z zaciskiem i wyjściem Luer oraz kranik dwudrożny z portem igłowym do pobierania próbek, połączony z filtrem bakteryjnym zakończony wyjściami LLM - LLF. Wyjście i wejście oksygenatota 3/8 cala (każde z portem LL), wyjście gazów w poziomie z możliwością podłączenia kapnometru. Możliwość połączenia modułu ze zbiornikiem żylno-kardiomijnym. Powinien być również wyposażony w 1 holder do zawieszenia modułu oksygenatora na maszcie pompy.</t>
    </r>
  </si>
  <si>
    <r>
      <t xml:space="preserve">Zestaw drenów do oksygenatora. </t>
    </r>
    <r>
      <rPr>
        <b/>
        <u val="single"/>
        <sz val="10"/>
        <color indexed="8"/>
        <rFont val="Arial"/>
        <family val="2"/>
      </rPr>
      <t>Wymagania Zamawiającego :</t>
    </r>
    <r>
      <rPr>
        <b/>
        <u val="single"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1.Część drenów tworzących układ tętnicy i żyły:</t>
    </r>
    <r>
      <rPr>
        <sz val="10"/>
        <color indexed="8"/>
        <rFont val="Arial"/>
        <family val="2"/>
      </rPr>
      <t xml:space="preserve">
Połączone, pakowane w oddzielny pakiet z wprowadzonym filtrem w linii tętniczej wraz z kolateralą (oznaczenia czerwone dla tętnic, niebieskie dla żył).</t>
    </r>
    <r>
      <rPr>
        <sz val="10"/>
        <color indexed="8"/>
        <rFont val="Arial"/>
        <family val="2"/>
      </rPr>
      <t xml:space="preserve">
2.Dreny na dwa ssaki: dwie linie pakowane w oddzielny pakiet (oznaczenia żółte i zielone)</t>
    </r>
    <r>
      <rPr>
        <sz val="10"/>
        <color indexed="8"/>
        <rFont val="Arial"/>
        <family val="2"/>
      </rPr>
      <t xml:space="preserve">
3.Dren do wprowadzania kardiopleginy krwistej.</t>
    </r>
    <r>
      <rPr>
        <sz val="10"/>
        <color indexed="8"/>
        <rFont val="Arial"/>
        <family val="2"/>
      </rPr>
      <t xml:space="preserve">
4.Części drenów na rolki pomp wykonane z silasticu.</t>
    </r>
    <r>
      <rPr>
        <sz val="10"/>
        <color indexed="8"/>
        <rFont val="Arial"/>
        <family val="2"/>
      </rPr>
      <t xml:space="preserve">
5.Linia tętnicza z PCV: średnica 3/8”, grubość ściany min. 3/16”, długość min. 2 m.</t>
    </r>
    <r>
      <rPr>
        <sz val="10"/>
        <color indexed="8"/>
        <rFont val="Arial"/>
        <family val="2"/>
      </rPr>
      <t xml:space="preserve">
6.Linia żylna z PCV: średnica ½”, grubość ściany 3/16”, długość min. 2,2 m lub w zależności od potrzeb, średnica 3/8, grubość ściany 3/16”, długość min. 2,2 m,</t>
    </r>
    <r>
      <rPr>
        <sz val="10"/>
        <color indexed="8"/>
        <rFont val="Arial"/>
        <family val="2"/>
      </rPr>
      <t xml:space="preserve">
7.Linia ssaków z PCV: średnica ¼ ÷ 3/8”, grubość ściany 1/16:, długość min. 2 m.</t>
    </r>
    <r>
      <rPr>
        <sz val="10"/>
        <color indexed="8"/>
        <rFont val="Arial"/>
        <family val="2"/>
      </rPr>
      <t xml:space="preserve">
8.Linia tętnicza z silasticu: średnica ½”, grubość ściany 3/16”, długość 65 cm lub w zależności od potrzeb średnica 3/8”, grubość ściany 3/16, długość 65 cm.</t>
    </r>
    <r>
      <rPr>
        <sz val="10"/>
        <color indexed="8"/>
        <rFont val="Arial"/>
        <family val="2"/>
      </rPr>
      <t xml:space="preserve">
9.Połączenia ssań do oxygenatora – zgodne ze średnicą drenów.</t>
    </r>
    <r>
      <rPr>
        <sz val="10"/>
        <color indexed="8"/>
        <rFont val="Arial"/>
        <family val="2"/>
      </rPr>
      <t xml:space="preserve">
10.Zestaw łączników, trójników i dodatkowych drenów dostarczany w zależności od potrzeby użytkownika.</t>
    </r>
    <r>
      <rPr>
        <sz val="10"/>
        <color indexed="8"/>
        <rFont val="Arial"/>
        <family val="2"/>
      </rPr>
      <t xml:space="preserve">
11.Możliwość zmiany konfiguracji zestawu drenów do oxygenatora w zależności od potrzeb użytkownika.</t>
    </r>
  </si>
  <si>
    <r>
      <t>Zestaw drenów do hemofiltracji w trakcie ECMO.</t>
    </r>
    <r>
      <rPr>
        <sz val="10"/>
        <color indexed="8"/>
        <rFont val="Arial"/>
        <family val="2"/>
      </rPr>
      <t xml:space="preserve"> Zestaw powinien zawierać linie : 3/8x3/32 x 5cm połączone szczelnym kolektorem z linią 3/16 z 1/16 x 60 cm, zakończona dużym Din Lockiem zabezpieczonym sterylną zatyczką. Wyróżniamy dwa rodzaje linii męską i żeńską. Końce obu linii 3/8 cala zabezpieczone sterylnie nasadkami ( czerwona - męska i niebieska - żeńską)</t>
    </r>
  </si>
  <si>
    <r>
      <t xml:space="preserve">Ładowany aplikator klipsów do wielokrotnego klipsowania u jednego pacjenta, jednorazowe narzędzie z funkcją rotacji do zakładania klipsów na krwawiące naczynia i szypuły polipów, cięgno do osadzania klipsa zakończone stożkiem , współpracujace ze sterylnymi klipsami z pozycji </t>
    </r>
    <r>
      <rPr>
        <strike/>
        <sz val="10"/>
        <color indexed="10"/>
        <rFont val="Arial"/>
        <family val="2"/>
      </rPr>
      <t xml:space="preserve">1 </t>
    </r>
    <r>
      <rPr>
        <sz val="10"/>
        <color indexed="10"/>
        <rFont val="Arial"/>
        <family val="2"/>
      </rPr>
      <t xml:space="preserve"> 3</t>
    </r>
    <r>
      <rPr>
        <sz val="10"/>
        <color indexed="8"/>
        <rFont val="Arial"/>
        <family val="2"/>
      </rPr>
      <t>. Maksymalna średnica części wprowadzanej 2,75 mm , dł. narzędzia 2300 mm , minimalna średnica kanału roboczego 2,8 mm .</t>
    </r>
  </si>
  <si>
    <r>
      <t xml:space="preserve">10  </t>
    </r>
    <r>
      <rPr>
        <sz val="10"/>
        <color indexed="10"/>
        <rFont val="Arial"/>
        <family val="2"/>
      </rPr>
      <t>20</t>
    </r>
  </si>
  <si>
    <r>
      <t xml:space="preserve">240  </t>
    </r>
    <r>
      <rPr>
        <sz val="10"/>
        <color indexed="10"/>
        <rFont val="Arial"/>
        <family val="2"/>
      </rPr>
      <t>260</t>
    </r>
  </si>
  <si>
    <r>
      <t>Oksygenator.</t>
    </r>
    <r>
      <rPr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Wymagania zamawiającego :
</t>
    </r>
    <r>
      <rPr>
        <sz val="10"/>
        <color indexed="8"/>
        <rFont val="Arial"/>
        <family val="2"/>
      </rPr>
      <t xml:space="preserve">1. Wymiennik gazów membranowy lub membranowy z powłoką biokompatytbilną.
2.Wbudowany termowymiennik temperatury w zbiornik kardiotomijny lub oxygenator.
3.Zbiornik kardiotomijny zintegrowany z oksygenatorem, twardy, system półotwarty lub otwarty o wypełnieniu minimum 4000 ml.
</t>
    </r>
    <r>
      <rPr>
        <strike/>
        <sz val="10"/>
        <color indexed="10"/>
        <rFont val="Arial"/>
        <family val="2"/>
      </rPr>
      <t>4.Filtr do mikrozatorów powietrznych w linii tętniczej o świetle do 40 mikronów.</t>
    </r>
    <r>
      <rPr>
        <sz val="10"/>
        <color indexed="8"/>
        <rFont val="Arial"/>
        <family val="2"/>
      </rPr>
      <t xml:space="preserve">
5.Zestaw wykonany z materiału niepyrogennego i nietrombogennego.
6.Czas pracy oxygenatora z zachowaniem pełnej sprawności minimum 6 godzin.
7.Rzut minutowy min 500ml przy zachowaniu prawidłowych wartości gazometrii.
8.Powierzchnia wymiany gazowej do 2.5 m2.
9.Objętość wypełniania statycznego oxygenatora do 260 ml.
10.Memebrany polipropylenowe od 280 do 300 mikronów</t>
    </r>
    <r>
      <rPr>
        <b/>
        <sz val="10"/>
        <color indexed="8"/>
        <rFont val="Arial"/>
        <family val="2"/>
      </rPr>
      <t xml:space="preserve">.
</t>
    </r>
    <r>
      <rPr>
        <b/>
        <u val="single"/>
        <sz val="10"/>
        <color indexed="8"/>
        <rFont val="Arial"/>
        <family val="2"/>
      </rPr>
      <t xml:space="preserve">Wyposażenie uzupełniające :
</t>
    </r>
    <r>
      <rPr>
        <sz val="10"/>
        <color indexed="8"/>
        <rFont val="Arial"/>
        <family val="2"/>
      </rPr>
      <t>1.Wejścia do pomiaru temperatur dostosowane do pompy Stockert.
2.Linia do pobierania próbek krwi tętniczej i żylnej, średnica 1/8”, grubość ściany 1/32”.
3.Wejście do pobierania krwi utlenowanej z oxygenatora ( kardioplegia krwista ) – szczelne łączenie za pomocą gwintowanych konektorów.
4.Aparat do szybkiego wypełniania.
5.Filtr bakteryjny do gazów medycznych.
6.Dwa przedłużenia z końcówkami „męsko
– męskimi”, o k długości 1 m każda
(o średnicy przedłużenia do pobierania próbek).</t>
    </r>
  </si>
  <si>
    <r>
      <t xml:space="preserve">Niskooporowa wszczepialna silikonowa proteza głosowa </t>
    </r>
    <r>
      <rPr>
        <sz val="10"/>
        <color indexed="8"/>
        <rFont val="Arial"/>
        <family val="2"/>
      </rPr>
      <t>w rozmiarach : 4,5mm; 6mm; 8mm; 10mm; 12,5mm.
Proteza uniwersalna do wszczepiania pierwotnego podczas laryngektomii i do wszczepiania wtórnego do przetoki wytworzonej po zagojeniu tracheostomii. Posiadająca pierścień z tworzywa widocznego w promieniach rentgenowskich oraz elastyczne kołnierze (od strony przełyku i od strony stomy) umożliwiające zakładanie protezy do przetoki przełykowo-gardłowej z dwóch stron tj. z dojścia przedniego - przez tracheostomię oraz z dojścia tylnego- od strony przełyku z użyciem giętkiej prowadnicy. Proteza jest łatwo czyszczona za pomocą szczoteczki.
Proteza jest w opakowaniu sterylnym.
Korpus protezy (obudowa jednokierunkowej zastawki) widoczny w promieniach rentgenowskich .
Opakowanie zawiera protezę oraz wielorazową szczoteczkę do czyszczenia protezy, instrukcję dla lekarza i pacjenta w języku polskim.</t>
    </r>
    <r>
      <rPr>
        <b/>
        <sz val="7"/>
        <color indexed="8"/>
        <rFont val="Arial"/>
        <family val="2"/>
      </rPr>
      <t xml:space="preserve"> </t>
    </r>
  </si>
  <si>
    <t>lub  
1.Niskooporowa wszczepialna proteza głosowa zbudowana z silikonu klasy medycz-nej i polimeru/tworzywa fluorowego w rozmiarach : 4;4,5; 6; 8; 10; 12,5 i 15 mm, średnicy minimum 22 Fr. 
Proteza uniwersalna do wszczepiania pierwotnego podczas laryngektomii i do wszczepiania wtórnego do przetoki wytworzonej po zagojeniu tracheostomii. 
Posiadająca pierścień z tworzywa widocznego w promieniach rentgenowskich oraz elastyczne kołnierze (od strony przełyku i od strony stomy) umożliwiające za-kładanie protezy do przetoki przełykowo-gardłowej z dwóch stron tj. z dojścia przedniego - przez tracheostomię oraz z dojścia tylnego - od strony przełyku z uży-ciem giętkiej prowadnicy. Zastawka protezy ustawiona pod kątem w celu łatwiej-szego przepływu powietrza. Proteza bezpieczna dla obrazowania MR do 3T oraz badań RTG oraz radioterapii do dawki 70Gy. Proteza jest łatwo czyszczona za po-mocą szczoteczki. 
Proteza jest w opakowaniu sterylnym. Korpus protezy (obudowa jednokierunkowej zastawki), widoczny w promieniach rentgenowskich. 
Opakowanie zawiera protezę oraz podajnik, wielorazową szczoteczkę do czysz-czenia protezy, instrukcje dla lekarza i pacjenta w języku polskim. 
2. Niskooporowa wszczepialna proteza głosowa z dodatkowym trzecim kołnierzem od strony przełyku, w celu lepszego uszczelnienia przetoki. Zbudowana z silikonu i polimeru fluorowego klasy medycznej w rozmiarach 4; 6; 8; 10; 12,5 i 15 mm, śred-nicy minimum 22 Fr. Zastawka protezy ustawiona pod kątem w celu łatwiejszego przepływu powietrza. 
Opakowanie zawiera: 
- protezę głosową wprowadzoną do podajnika - zestaw jałowy, 
- szczoteczkę do czyszczenia protezy 
- instrukcję dla lekarza, podręcznik dla pacjenta, instrukcję użytkowania szczo-teczki. Proteza 1 i 2 do wyboru przez Zamawiającego.</t>
  </si>
  <si>
    <r>
      <t xml:space="preserve">Zestaw do pierwotnego wszczepiania protez głosowych </t>
    </r>
    <r>
      <rPr>
        <sz val="10"/>
        <color indexed="8"/>
        <rFont val="Arial"/>
        <family val="2"/>
      </rPr>
      <t>z jednorazowymi narzędziami do wykonania zabiegu. Zestaw w składzie:
- Transparentny protektor gardła - zapobiegający perforacji tylnej ścianki przełyku,
- Cienka specjalnie zagięta metalowa igła punkcyjna z kanałem wewnętrznym do przeprowadzania prowadnika.
- Prowadnica z tworzywa sztucznego,
- Rozszerzadło z zamocowaną protezą (gotową do aplikacji) oraz kanałem do mocowania prowadnika</t>
    </r>
    <r>
      <rPr>
        <sz val="10"/>
        <color indexed="10"/>
        <rFont val="Arial"/>
        <family val="2"/>
      </rPr>
      <t xml:space="preserve"> lub Zestaw do pierwotnego i wtórnego wszczepiania protez głosowych 8, 10 lub 12,5 mm z narzędziami do wykonania zabiegu, jednorazowego użytku (z wyjątkiem szczoteczki do czyszczenia protezy), jałowy. Średnica minimum 22Fr. Zestaw w składzie: 
- transparentny protektor gardła wykonany z materiału termoplastycznego - zapo-biegający perforacji tylnej ściany przełyku, 
- cienka zagięta igła punkcyjna z chirurgicznej stali nierdzewnej z kanałem we-wnętrznym do przeprowadzania prowadnicy, 
- prowadnica z barwionego tworzywa fluoroplastycznego, 
- rozszerzacz przetoki z termoplastycznego elastomeru i polipropylenu z fabrycznie połączoną protezą głosową z silikonu klasy medycznej i polimeru fluorowego, 
- szczoteczka do czyszczenia protezy. </t>
    </r>
  </si>
  <si>
    <r>
      <t xml:space="preserve">Prowadnica z tworzywa sztucznego do protez głosowych </t>
    </r>
    <r>
      <rPr>
        <sz val="10"/>
        <color indexed="8"/>
        <rFont val="Arial"/>
        <family val="2"/>
      </rPr>
      <t xml:space="preserve">do zakładania protezy od strony przełyku :
- Proteza widoczna w promieniach RTG, Długość 70 cm ,W połowie długości jest stoper do wejścia zaimplantowanej protezy </t>
    </r>
    <r>
      <rPr>
        <sz val="10"/>
        <color indexed="10"/>
        <rFont val="Arial"/>
        <family val="2"/>
      </rPr>
      <t>Jednorazowa sterylna prowadnica, służąca do wprowadzania i przeznaczona do umieszczenia sterylnej, wszczepialnej protezy głosowej po całkowitej laryngekto-mii(punkcja pierwotna lub wtórna) lub do wymiany od strony przełyku sterylnej, wszczepialnej protezy głosowej, prowadnica jest zaopatrzona w łącznik służący do umocowania końcówki(wykonany z tworzywa nylonowego- piliamid) z uchwy-tem nowej protezy głosowej i 8mm element oporowy Stopper służący do usuwania pozostałej części protezy głosowej przez jamę ustną(wykonana z tworzywa ABS)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</si>
</sst>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00&quot; zł&quot;"/>
    <numFmt numFmtId="168" formatCode="[$-415]General"/>
    <numFmt numFmtId="169" formatCode="#,##0.00&quot; &quot;[$zł-415];[Red]&quot;-&quot;#,##0.00&quot; &quot;[$zł-415]"/>
  </numFmts>
  <fonts count="7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47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0">
      <alignment/>
      <protection/>
    </xf>
    <xf numFmtId="169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33" borderId="18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6" xfId="0" applyNumberFormat="1" applyBorder="1" applyAlignment="1">
      <alignment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56" applyFont="1" applyFill="1" applyBorder="1" applyAlignment="1" applyProtection="1">
      <alignment horizontal="center" vertical="center" wrapText="1"/>
      <protection/>
    </xf>
    <xf numFmtId="0" fontId="63" fillId="0" borderId="28" xfId="0" applyFont="1" applyBorder="1" applyAlignment="1">
      <alignment horizontal="left" vertical="top" wrapText="1"/>
    </xf>
    <xf numFmtId="168" fontId="64" fillId="0" borderId="29" xfId="4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center" wrapText="1"/>
    </xf>
    <xf numFmtId="0" fontId="67" fillId="0" borderId="28" xfId="0" applyFont="1" applyBorder="1" applyAlignment="1" applyProtection="1">
      <alignment horizontal="left" vertical="top" wrapText="1"/>
      <protection locked="0"/>
    </xf>
    <xf numFmtId="0" fontId="68" fillId="0" borderId="29" xfId="0" applyFont="1" applyBorder="1" applyAlignment="1">
      <alignment vertical="center" wrapText="1"/>
    </xf>
    <xf numFmtId="0" fontId="68" fillId="0" borderId="29" xfId="0" applyFont="1" applyBorder="1" applyAlignment="1" applyProtection="1">
      <alignment horizontal="left" vertical="top" wrapText="1"/>
      <protection locked="0"/>
    </xf>
    <xf numFmtId="0" fontId="68" fillId="0" borderId="28" xfId="0" applyFont="1" applyBorder="1" applyAlignment="1" applyProtection="1">
      <alignment horizontal="left" vertical="top" wrapText="1"/>
      <protection locked="0"/>
    </xf>
    <xf numFmtId="168" fontId="69" fillId="0" borderId="29" xfId="44" applyFont="1" applyBorder="1" applyAlignment="1">
      <alignment horizontal="center" vertical="center"/>
      <protection/>
    </xf>
    <xf numFmtId="168" fontId="69" fillId="36" borderId="29" xfId="44" applyFont="1" applyFill="1" applyBorder="1" applyAlignment="1">
      <alignment horizontal="center" vertical="center"/>
      <protection/>
    </xf>
    <xf numFmtId="0" fontId="70" fillId="0" borderId="31" xfId="0" applyFont="1" applyBorder="1" applyAlignment="1">
      <alignment horizontal="left" vertical="top" wrapText="1"/>
    </xf>
    <xf numFmtId="0" fontId="70" fillId="0" borderId="28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1" fillId="0" borderId="29" xfId="0" applyFont="1" applyBorder="1" applyAlignment="1">
      <alignment vertical="center" wrapText="1"/>
    </xf>
    <xf numFmtId="0" fontId="72" fillId="0" borderId="27" xfId="0" applyFont="1" applyBorder="1" applyAlignment="1">
      <alignment horizontal="center" vertical="center" wrapText="1"/>
    </xf>
    <xf numFmtId="168" fontId="71" fillId="36" borderId="29" xfId="44" applyFont="1" applyFill="1" applyBorder="1" applyAlignment="1">
      <alignment horizontal="center" vertical="center"/>
      <protection/>
    </xf>
    <xf numFmtId="166" fontId="71" fillId="0" borderId="27" xfId="0" applyNumberFormat="1" applyFont="1" applyBorder="1" applyAlignment="1">
      <alignment horizontal="center" vertical="center" wrapText="1"/>
    </xf>
    <xf numFmtId="9" fontId="71" fillId="0" borderId="27" xfId="56" applyFont="1" applyFill="1" applyBorder="1" applyAlignment="1" applyProtection="1">
      <alignment horizontal="center" vertical="center" wrapText="1"/>
      <protection/>
    </xf>
    <xf numFmtId="0" fontId="73" fillId="0" borderId="31" xfId="0" applyFont="1" applyBorder="1" applyAlignment="1">
      <alignment horizontal="left" vertical="top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7"/>
  <sheetViews>
    <sheetView tabSelected="1" zoomScalePageLayoutView="0" workbookViewId="0" topLeftCell="A50">
      <selection activeCell="D53" sqref="D53"/>
    </sheetView>
  </sheetViews>
  <sheetFormatPr defaultColWidth="9.140625" defaultRowHeight="12.75"/>
  <cols>
    <col min="1" max="1" width="9.8515625" style="0" customWidth="1"/>
    <col min="2" max="2" width="7.421875" style="0" customWidth="1"/>
    <col min="3" max="3" width="54.28125" style="22" customWidth="1"/>
    <col min="4" max="4" width="26.8515625" style="0" customWidth="1"/>
    <col min="5" max="5" width="19.8515625" style="0" customWidth="1"/>
    <col min="6" max="6" width="8.7109375" style="0" customWidth="1"/>
    <col min="7" max="7" width="9.140625" style="33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2" spans="2:13" ht="15.75" customHeight="1" thickBot="1">
      <c r="B2" s="47" t="s">
        <v>41</v>
      </c>
      <c r="C2" s="47"/>
      <c r="D2" s="47"/>
      <c r="E2" s="47"/>
      <c r="F2" s="47"/>
      <c r="G2" s="47"/>
      <c r="H2" s="47"/>
      <c r="I2" s="47"/>
      <c r="J2" s="48" t="s">
        <v>0</v>
      </c>
      <c r="K2" s="48"/>
      <c r="L2" s="48"/>
      <c r="M2" s="48"/>
    </row>
    <row r="3" spans="2:13" ht="15.75" customHeight="1" thickBot="1">
      <c r="B3" s="47"/>
      <c r="C3" s="47"/>
      <c r="D3" s="47"/>
      <c r="E3" s="47"/>
      <c r="F3" s="47"/>
      <c r="G3" s="47"/>
      <c r="H3" s="47"/>
      <c r="I3" s="47"/>
      <c r="J3" s="48"/>
      <c r="K3" s="48"/>
      <c r="L3" s="48"/>
      <c r="M3" s="48"/>
    </row>
    <row r="4" spans="2:13" ht="27.75" customHeight="1" thickBot="1">
      <c r="B4" s="49" t="s">
        <v>42</v>
      </c>
      <c r="C4" s="49"/>
      <c r="D4" s="49"/>
      <c r="E4" s="49"/>
      <c r="F4" s="49"/>
      <c r="G4" s="49"/>
      <c r="H4" s="49"/>
      <c r="I4" s="49"/>
      <c r="J4" s="48"/>
      <c r="K4" s="48"/>
      <c r="L4" s="48"/>
      <c r="M4" s="48"/>
    </row>
    <row r="5" spans="2:13" ht="13.5" thickBot="1">
      <c r="B5" s="1"/>
      <c r="C5" s="34"/>
      <c r="D5" s="2" t="s">
        <v>1</v>
      </c>
      <c r="E5" s="2" t="s">
        <v>2</v>
      </c>
      <c r="F5" s="2" t="s">
        <v>3</v>
      </c>
      <c r="G5" s="2" t="s">
        <v>4</v>
      </c>
      <c r="H5" s="3" t="s">
        <v>5</v>
      </c>
      <c r="I5" s="4" t="s">
        <v>6</v>
      </c>
      <c r="J5" s="5" t="s">
        <v>7</v>
      </c>
      <c r="K5" s="6" t="s">
        <v>8</v>
      </c>
      <c r="L5" s="7" t="s">
        <v>9</v>
      </c>
      <c r="M5" s="8" t="s">
        <v>10</v>
      </c>
    </row>
    <row r="6" spans="2:16" ht="76.5" customHeight="1">
      <c r="B6" s="24" t="s">
        <v>11</v>
      </c>
      <c r="C6" s="35" t="s">
        <v>12</v>
      </c>
      <c r="D6" s="25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26" t="s">
        <v>21</v>
      </c>
      <c r="M6" s="8" t="s">
        <v>22</v>
      </c>
      <c r="N6" s="9"/>
      <c r="O6" s="9"/>
      <c r="P6" s="9"/>
    </row>
    <row r="7" spans="2:16" ht="29.25" customHeight="1">
      <c r="B7" s="27" t="s">
        <v>23</v>
      </c>
      <c r="C7" s="36" t="s">
        <v>44</v>
      </c>
      <c r="D7" s="27"/>
      <c r="E7" s="27"/>
      <c r="F7" s="27" t="s">
        <v>24</v>
      </c>
      <c r="G7" s="42">
        <v>110</v>
      </c>
      <c r="H7" s="28"/>
      <c r="I7" s="29">
        <f>ROUND(G7*H7,2)</f>
        <v>0</v>
      </c>
      <c r="J7" s="30"/>
      <c r="K7" s="29">
        <f>ROUND(I7*J7,2)</f>
        <v>0</v>
      </c>
      <c r="L7" s="29">
        <f>ROUND(M7/G7,2)</f>
        <v>0</v>
      </c>
      <c r="M7" s="29">
        <f>ROUND(SUM(I7,K7),2)</f>
        <v>0</v>
      </c>
      <c r="N7" s="9"/>
      <c r="O7" s="9"/>
      <c r="P7" s="9"/>
    </row>
    <row r="8" spans="2:16" ht="72.75" customHeight="1">
      <c r="B8" s="27" t="s">
        <v>31</v>
      </c>
      <c r="C8" s="36" t="s">
        <v>45</v>
      </c>
      <c r="D8" s="27"/>
      <c r="E8" s="27"/>
      <c r="F8" s="27" t="s">
        <v>24</v>
      </c>
      <c r="G8" s="42">
        <v>20</v>
      </c>
      <c r="H8" s="28"/>
      <c r="I8" s="29">
        <f aca="true" t="shared" si="0" ref="I8:I15">ROUND(G8*H8,2)</f>
        <v>0</v>
      </c>
      <c r="J8" s="30"/>
      <c r="K8" s="29">
        <f aca="true" t="shared" si="1" ref="K8:K15">ROUND(I8*J8,2)</f>
        <v>0</v>
      </c>
      <c r="L8" s="29">
        <f aca="true" t="shared" si="2" ref="L8:L15">ROUND(M8/G8,2)</f>
        <v>0</v>
      </c>
      <c r="M8" s="29">
        <f aca="true" t="shared" si="3" ref="M8:M15">ROUND(SUM(I8,K8),2)</f>
        <v>0</v>
      </c>
      <c r="N8" s="9"/>
      <c r="O8" s="9"/>
      <c r="P8" s="9"/>
    </row>
    <row r="9" spans="2:16" ht="42.75" customHeight="1">
      <c r="B9" s="27" t="s">
        <v>32</v>
      </c>
      <c r="C9" s="37" t="s">
        <v>50</v>
      </c>
      <c r="D9" s="27"/>
      <c r="E9" s="27"/>
      <c r="F9" s="27" t="s">
        <v>24</v>
      </c>
      <c r="G9" s="42">
        <v>9</v>
      </c>
      <c r="H9" s="28"/>
      <c r="I9" s="29">
        <f t="shared" si="0"/>
        <v>0</v>
      </c>
      <c r="J9" s="30"/>
      <c r="K9" s="29">
        <f t="shared" si="1"/>
        <v>0</v>
      </c>
      <c r="L9" s="29">
        <f t="shared" si="2"/>
        <v>0</v>
      </c>
      <c r="M9" s="29">
        <f t="shared" si="3"/>
        <v>0</v>
      </c>
      <c r="N9" s="9"/>
      <c r="O9" s="9"/>
      <c r="P9" s="9"/>
    </row>
    <row r="10" spans="2:16" ht="175.5" customHeight="1">
      <c r="B10" s="27" t="s">
        <v>33</v>
      </c>
      <c r="C10" s="37" t="s">
        <v>52</v>
      </c>
      <c r="D10" s="27"/>
      <c r="E10" s="27"/>
      <c r="F10" s="27" t="s">
        <v>24</v>
      </c>
      <c r="G10" s="42">
        <v>3300</v>
      </c>
      <c r="H10" s="28"/>
      <c r="I10" s="29">
        <f t="shared" si="0"/>
        <v>0</v>
      </c>
      <c r="J10" s="30"/>
      <c r="K10" s="29">
        <f t="shared" si="1"/>
        <v>0</v>
      </c>
      <c r="L10" s="29">
        <f t="shared" si="2"/>
        <v>0</v>
      </c>
      <c r="M10" s="29">
        <f t="shared" si="3"/>
        <v>0</v>
      </c>
      <c r="N10" s="9"/>
      <c r="O10" s="9"/>
      <c r="P10" s="9"/>
    </row>
    <row r="11" spans="2:16" ht="38.25" customHeight="1">
      <c r="B11" s="27" t="s">
        <v>36</v>
      </c>
      <c r="C11" s="36" t="s">
        <v>46</v>
      </c>
      <c r="D11" s="27"/>
      <c r="E11" s="27"/>
      <c r="F11" s="27" t="s">
        <v>24</v>
      </c>
      <c r="G11" s="42">
        <v>135</v>
      </c>
      <c r="H11" s="28"/>
      <c r="I11" s="29">
        <f t="shared" si="0"/>
        <v>0</v>
      </c>
      <c r="J11" s="30"/>
      <c r="K11" s="29">
        <f t="shared" si="1"/>
        <v>0</v>
      </c>
      <c r="L11" s="29">
        <f t="shared" si="2"/>
        <v>0</v>
      </c>
      <c r="M11" s="29">
        <f t="shared" si="3"/>
        <v>0</v>
      </c>
      <c r="N11" s="9"/>
      <c r="O11" s="9"/>
      <c r="P11" s="9"/>
    </row>
    <row r="12" spans="2:16" ht="39.75" customHeight="1">
      <c r="B12" s="27" t="s">
        <v>37</v>
      </c>
      <c r="C12" s="36" t="s">
        <v>47</v>
      </c>
      <c r="D12" s="27"/>
      <c r="E12" s="27"/>
      <c r="F12" s="27" t="s">
        <v>24</v>
      </c>
      <c r="G12" s="42">
        <v>34</v>
      </c>
      <c r="H12" s="28"/>
      <c r="I12" s="29">
        <f t="shared" si="0"/>
        <v>0</v>
      </c>
      <c r="J12" s="30"/>
      <c r="K12" s="29">
        <f t="shared" si="1"/>
        <v>0</v>
      </c>
      <c r="L12" s="29">
        <f t="shared" si="2"/>
        <v>0</v>
      </c>
      <c r="M12" s="29">
        <f t="shared" si="3"/>
        <v>0</v>
      </c>
      <c r="N12" s="9"/>
      <c r="O12" s="9"/>
      <c r="P12" s="9"/>
    </row>
    <row r="13" spans="2:16" ht="67.5" customHeight="1">
      <c r="B13" s="27" t="s">
        <v>38</v>
      </c>
      <c r="C13" s="36" t="s">
        <v>48</v>
      </c>
      <c r="D13" s="27"/>
      <c r="E13" s="27"/>
      <c r="F13" s="27" t="s">
        <v>24</v>
      </c>
      <c r="G13" s="42">
        <v>155</v>
      </c>
      <c r="H13" s="28"/>
      <c r="I13" s="29">
        <f t="shared" si="0"/>
        <v>0</v>
      </c>
      <c r="J13" s="30"/>
      <c r="K13" s="29">
        <f t="shared" si="1"/>
        <v>0</v>
      </c>
      <c r="L13" s="29">
        <f t="shared" si="2"/>
        <v>0</v>
      </c>
      <c r="M13" s="29">
        <f t="shared" si="3"/>
        <v>0</v>
      </c>
      <c r="N13" s="9"/>
      <c r="O13" s="9"/>
      <c r="P13" s="9"/>
    </row>
    <row r="14" spans="2:16" ht="39.75" customHeight="1">
      <c r="B14" s="27" t="s">
        <v>39</v>
      </c>
      <c r="C14" s="37" t="s">
        <v>51</v>
      </c>
      <c r="D14" s="27"/>
      <c r="E14" s="27"/>
      <c r="F14" s="27" t="s">
        <v>24</v>
      </c>
      <c r="G14" s="42">
        <v>71</v>
      </c>
      <c r="H14" s="28"/>
      <c r="I14" s="29">
        <f t="shared" si="0"/>
        <v>0</v>
      </c>
      <c r="J14" s="30"/>
      <c r="K14" s="29">
        <f t="shared" si="1"/>
        <v>0</v>
      </c>
      <c r="L14" s="29">
        <f t="shared" si="2"/>
        <v>0</v>
      </c>
      <c r="M14" s="29">
        <f t="shared" si="3"/>
        <v>0</v>
      </c>
      <c r="N14" s="9"/>
      <c r="O14" s="9"/>
      <c r="P14" s="9"/>
    </row>
    <row r="15" spans="2:16" ht="35.25" customHeight="1">
      <c r="B15" s="27" t="s">
        <v>40</v>
      </c>
      <c r="C15" s="36" t="s">
        <v>49</v>
      </c>
      <c r="D15" s="27"/>
      <c r="E15" s="27"/>
      <c r="F15" s="27" t="s">
        <v>24</v>
      </c>
      <c r="G15" s="42">
        <v>203</v>
      </c>
      <c r="H15" s="28"/>
      <c r="I15" s="29">
        <f t="shared" si="0"/>
        <v>0</v>
      </c>
      <c r="J15" s="30"/>
      <c r="K15" s="29">
        <f t="shared" si="1"/>
        <v>0</v>
      </c>
      <c r="L15" s="29">
        <f t="shared" si="2"/>
        <v>0</v>
      </c>
      <c r="M15" s="29">
        <f t="shared" si="3"/>
        <v>0</v>
      </c>
      <c r="N15" s="9"/>
      <c r="O15" s="9"/>
      <c r="P15" s="9"/>
    </row>
    <row r="16" spans="2:18" ht="19.5" customHeight="1" thickBot="1">
      <c r="B16" s="50"/>
      <c r="C16" s="50"/>
      <c r="D16" s="50"/>
      <c r="E16" s="50"/>
      <c r="F16" s="50"/>
      <c r="G16" s="50"/>
      <c r="H16" s="10" t="s">
        <v>25</v>
      </c>
      <c r="I16" s="10">
        <f>SUM(I7:I15)</f>
        <v>0</v>
      </c>
      <c r="J16" s="11"/>
      <c r="K16" s="12"/>
      <c r="L16" s="13"/>
      <c r="M16" s="13"/>
      <c r="N16" s="9"/>
      <c r="O16" s="9"/>
      <c r="P16" s="9"/>
      <c r="R16" s="14"/>
    </row>
    <row r="17" spans="2:18" ht="19.5" customHeight="1" thickBot="1">
      <c r="B17" s="51"/>
      <c r="C17" s="51"/>
      <c r="D17" s="51"/>
      <c r="E17" s="51"/>
      <c r="F17" s="51"/>
      <c r="G17" s="51"/>
      <c r="H17" s="15"/>
      <c r="J17" s="16" t="s">
        <v>26</v>
      </c>
      <c r="K17" s="16">
        <f>SUM(K7:K16)</f>
        <v>0</v>
      </c>
      <c r="L17" s="17"/>
      <c r="M17" s="18"/>
      <c r="N17" s="9"/>
      <c r="O17" s="9"/>
      <c r="P17" s="9"/>
      <c r="R17" s="14"/>
    </row>
    <row r="18" spans="2:16" ht="25.5" customHeight="1" thickBot="1">
      <c r="B18" s="51"/>
      <c r="C18" s="51"/>
      <c r="D18" s="51"/>
      <c r="E18" s="51"/>
      <c r="F18" s="51"/>
      <c r="G18" s="51"/>
      <c r="H18" s="19"/>
      <c r="I18" s="20"/>
      <c r="J18" s="13"/>
      <c r="K18" s="13"/>
      <c r="L18" s="21" t="s">
        <v>27</v>
      </c>
      <c r="M18" s="21">
        <f>SUM(M7:M17)</f>
        <v>0</v>
      </c>
      <c r="N18" s="9"/>
      <c r="O18" s="9"/>
      <c r="P18" s="9"/>
    </row>
    <row r="19" spans="2:16" s="22" customFormat="1" ht="21.75" customHeight="1">
      <c r="B19" s="52" t="s">
        <v>28</v>
      </c>
      <c r="C19" s="52"/>
      <c r="D19" s="52"/>
      <c r="E19" s="52"/>
      <c r="F19" s="52"/>
      <c r="G19" s="52"/>
      <c r="H19" s="52"/>
      <c r="I19" s="53" t="s">
        <v>29</v>
      </c>
      <c r="J19" s="53"/>
      <c r="K19" s="53"/>
      <c r="L19" s="53"/>
      <c r="M19" s="53"/>
      <c r="N19" s="23"/>
      <c r="O19" s="23"/>
      <c r="P19" s="23"/>
    </row>
    <row r="20" spans="2:16" s="22" customFormat="1" ht="21" customHeight="1">
      <c r="B20" s="52"/>
      <c r="C20" s="52"/>
      <c r="D20" s="52"/>
      <c r="E20" s="52"/>
      <c r="F20" s="52"/>
      <c r="G20" s="52"/>
      <c r="H20" s="52"/>
      <c r="I20" s="53"/>
      <c r="J20" s="53"/>
      <c r="K20" s="53"/>
      <c r="L20" s="53"/>
      <c r="M20" s="53"/>
      <c r="N20" s="23"/>
      <c r="O20" s="23"/>
      <c r="P20" s="23"/>
    </row>
    <row r="21" spans="2:16" s="22" customFormat="1" ht="48" customHeight="1">
      <c r="B21" s="54" t="s">
        <v>30</v>
      </c>
      <c r="C21" s="54"/>
      <c r="D21" s="54"/>
      <c r="E21" s="54"/>
      <c r="F21" s="54"/>
      <c r="G21" s="54"/>
      <c r="H21" s="54"/>
      <c r="I21" s="53"/>
      <c r="J21" s="53"/>
      <c r="K21" s="53"/>
      <c r="L21" s="53"/>
      <c r="M21" s="53"/>
      <c r="N21" s="23"/>
      <c r="O21" s="23"/>
      <c r="P21" s="23"/>
    </row>
    <row r="25" spans="2:13" ht="15.75" customHeight="1" thickBot="1">
      <c r="B25" s="47" t="s">
        <v>41</v>
      </c>
      <c r="C25" s="47"/>
      <c r="D25" s="47"/>
      <c r="E25" s="47"/>
      <c r="F25" s="47"/>
      <c r="G25" s="47"/>
      <c r="H25" s="47"/>
      <c r="I25" s="47"/>
      <c r="J25" s="48" t="s">
        <v>0</v>
      </c>
      <c r="K25" s="48"/>
      <c r="L25" s="48"/>
      <c r="M25" s="48"/>
    </row>
    <row r="26" spans="2:13" ht="15.75" customHeight="1" thickBot="1">
      <c r="B26" s="47"/>
      <c r="C26" s="47"/>
      <c r="D26" s="47"/>
      <c r="E26" s="47"/>
      <c r="F26" s="47"/>
      <c r="G26" s="47"/>
      <c r="H26" s="47"/>
      <c r="I26" s="47"/>
      <c r="J26" s="48"/>
      <c r="K26" s="48"/>
      <c r="L26" s="48"/>
      <c r="M26" s="48"/>
    </row>
    <row r="27" spans="2:13" ht="27.75" customHeight="1" thickBot="1">
      <c r="B27" s="49" t="s">
        <v>43</v>
      </c>
      <c r="C27" s="49"/>
      <c r="D27" s="49"/>
      <c r="E27" s="49"/>
      <c r="F27" s="49"/>
      <c r="G27" s="49"/>
      <c r="H27" s="49"/>
      <c r="I27" s="49"/>
      <c r="J27" s="48"/>
      <c r="K27" s="48"/>
      <c r="L27" s="48"/>
      <c r="M27" s="48"/>
    </row>
    <row r="28" spans="2:13" ht="13.5" thickBot="1">
      <c r="B28" s="1"/>
      <c r="C28" s="34"/>
      <c r="D28" s="2" t="s">
        <v>1</v>
      </c>
      <c r="E28" s="2" t="s">
        <v>2</v>
      </c>
      <c r="F28" s="2" t="s">
        <v>3</v>
      </c>
      <c r="G28" s="2" t="s">
        <v>4</v>
      </c>
      <c r="H28" s="3" t="s">
        <v>5</v>
      </c>
      <c r="I28" s="4" t="s">
        <v>6</v>
      </c>
      <c r="J28" s="5" t="s">
        <v>7</v>
      </c>
      <c r="K28" s="6" t="s">
        <v>8</v>
      </c>
      <c r="L28" s="7" t="s">
        <v>9</v>
      </c>
      <c r="M28" s="8" t="s">
        <v>10</v>
      </c>
    </row>
    <row r="29" spans="2:16" ht="76.5" customHeight="1">
      <c r="B29" s="24" t="s">
        <v>11</v>
      </c>
      <c r="C29" s="35" t="s">
        <v>12</v>
      </c>
      <c r="D29" s="25" t="s">
        <v>13</v>
      </c>
      <c r="E29" s="6" t="s">
        <v>14</v>
      </c>
      <c r="F29" s="6" t="s">
        <v>15</v>
      </c>
      <c r="G29" s="6" t="s">
        <v>16</v>
      </c>
      <c r="H29" s="7" t="s">
        <v>17</v>
      </c>
      <c r="I29" s="7" t="s">
        <v>18</v>
      </c>
      <c r="J29" s="7" t="s">
        <v>19</v>
      </c>
      <c r="K29" s="7" t="s">
        <v>20</v>
      </c>
      <c r="L29" s="26" t="s">
        <v>21</v>
      </c>
      <c r="M29" s="8" t="s">
        <v>22</v>
      </c>
      <c r="N29" s="9"/>
      <c r="O29" s="9"/>
      <c r="P29" s="9"/>
    </row>
    <row r="30" spans="2:16" ht="118.5" customHeight="1">
      <c r="B30" s="27" t="s">
        <v>23</v>
      </c>
      <c r="C30" s="39" t="s">
        <v>63</v>
      </c>
      <c r="D30" s="27"/>
      <c r="E30" s="27"/>
      <c r="F30" s="27" t="s">
        <v>24</v>
      </c>
      <c r="G30" s="57" t="s">
        <v>64</v>
      </c>
      <c r="H30" s="28"/>
      <c r="I30" s="29" t="e">
        <f>ROUND(G30*H30,2)</f>
        <v>#VALUE!</v>
      </c>
      <c r="J30" s="30"/>
      <c r="K30" s="29" t="e">
        <f>ROUND(I30*J30,2)</f>
        <v>#VALUE!</v>
      </c>
      <c r="L30" s="29" t="e">
        <f>ROUND(M30/G30,2)</f>
        <v>#VALUE!</v>
      </c>
      <c r="M30" s="29" t="e">
        <f>ROUND(SUM(I30,K30),2)</f>
        <v>#VALUE!</v>
      </c>
      <c r="N30" s="9"/>
      <c r="O30" s="9"/>
      <c r="P30" s="9"/>
    </row>
    <row r="31" spans="2:16" ht="57" customHeight="1">
      <c r="B31" s="27" t="s">
        <v>31</v>
      </c>
      <c r="C31" s="38" t="s">
        <v>53</v>
      </c>
      <c r="D31" s="27"/>
      <c r="E31" s="27"/>
      <c r="F31" s="27" t="s">
        <v>24</v>
      </c>
      <c r="G31" s="43">
        <v>20</v>
      </c>
      <c r="H31" s="28"/>
      <c r="I31" s="29">
        <f aca="true" t="shared" si="4" ref="I31:I37">ROUND(G31*H31,2)</f>
        <v>0</v>
      </c>
      <c r="J31" s="30"/>
      <c r="K31" s="29">
        <f aca="true" t="shared" si="5" ref="K31:K37">ROUND(I31*J31,2)</f>
        <v>0</v>
      </c>
      <c r="L31" s="29">
        <f aca="true" t="shared" si="6" ref="L31:L37">ROUND(M31/G31,2)</f>
        <v>0</v>
      </c>
      <c r="M31" s="29">
        <f aca="true" t="shared" si="7" ref="M31:M37">ROUND(SUM(I31,K31),2)</f>
        <v>0</v>
      </c>
      <c r="N31" s="9"/>
      <c r="O31" s="9"/>
      <c r="P31" s="9"/>
    </row>
    <row r="32" spans="2:16" ht="80.25" customHeight="1">
      <c r="B32" s="27" t="s">
        <v>32</v>
      </c>
      <c r="C32" s="40" t="s">
        <v>54</v>
      </c>
      <c r="D32" s="27"/>
      <c r="E32" s="27"/>
      <c r="F32" s="27" t="s">
        <v>24</v>
      </c>
      <c r="G32" s="57" t="s">
        <v>65</v>
      </c>
      <c r="H32" s="28"/>
      <c r="I32" s="29" t="e">
        <f t="shared" si="4"/>
        <v>#VALUE!</v>
      </c>
      <c r="J32" s="30"/>
      <c r="K32" s="29" t="e">
        <f t="shared" si="5"/>
        <v>#VALUE!</v>
      </c>
      <c r="L32" s="29" t="e">
        <f t="shared" si="6"/>
        <v>#VALUE!</v>
      </c>
      <c r="M32" s="29" t="e">
        <f t="shared" si="7"/>
        <v>#VALUE!</v>
      </c>
      <c r="N32" s="9"/>
      <c r="O32" s="9"/>
      <c r="P32" s="9"/>
    </row>
    <row r="33" spans="2:16" ht="117" customHeight="1">
      <c r="B33" s="27" t="s">
        <v>33</v>
      </c>
      <c r="C33" s="55" t="s">
        <v>55</v>
      </c>
      <c r="D33" s="56"/>
      <c r="E33" s="56"/>
      <c r="F33" s="56" t="s">
        <v>24</v>
      </c>
      <c r="G33" s="57">
        <v>1</v>
      </c>
      <c r="H33" s="58"/>
      <c r="I33" s="58">
        <f t="shared" si="4"/>
        <v>0</v>
      </c>
      <c r="J33" s="59"/>
      <c r="K33" s="58">
        <f t="shared" si="5"/>
        <v>0</v>
      </c>
      <c r="L33" s="58">
        <f t="shared" si="6"/>
        <v>0</v>
      </c>
      <c r="M33" s="58">
        <f t="shared" si="7"/>
        <v>0</v>
      </c>
      <c r="N33" s="9"/>
      <c r="O33" s="9"/>
      <c r="P33" s="9"/>
    </row>
    <row r="34" spans="2:16" ht="39" customHeight="1">
      <c r="B34" s="27" t="s">
        <v>36</v>
      </c>
      <c r="C34" s="41" t="s">
        <v>56</v>
      </c>
      <c r="D34" s="27"/>
      <c r="E34" s="27"/>
      <c r="F34" s="27" t="s">
        <v>24</v>
      </c>
      <c r="G34" s="43">
        <v>10</v>
      </c>
      <c r="H34" s="28"/>
      <c r="I34" s="29">
        <f t="shared" si="4"/>
        <v>0</v>
      </c>
      <c r="J34" s="30"/>
      <c r="K34" s="29">
        <f t="shared" si="5"/>
        <v>0</v>
      </c>
      <c r="L34" s="29">
        <f t="shared" si="6"/>
        <v>0</v>
      </c>
      <c r="M34" s="29">
        <f t="shared" si="7"/>
        <v>0</v>
      </c>
      <c r="N34" s="9"/>
      <c r="O34" s="9"/>
      <c r="P34" s="9"/>
    </row>
    <row r="35" spans="2:16" ht="39.75" customHeight="1">
      <c r="B35" s="27" t="s">
        <v>37</v>
      </c>
      <c r="C35" s="38" t="s">
        <v>57</v>
      </c>
      <c r="D35" s="27"/>
      <c r="E35" s="27"/>
      <c r="F35" s="27" t="s">
        <v>24</v>
      </c>
      <c r="G35" s="43">
        <v>600</v>
      </c>
      <c r="H35" s="28"/>
      <c r="I35" s="29">
        <f t="shared" si="4"/>
        <v>0</v>
      </c>
      <c r="J35" s="30"/>
      <c r="K35" s="29">
        <f t="shared" si="5"/>
        <v>0</v>
      </c>
      <c r="L35" s="29">
        <f t="shared" si="6"/>
        <v>0</v>
      </c>
      <c r="M35" s="29">
        <f t="shared" si="7"/>
        <v>0</v>
      </c>
      <c r="N35" s="9"/>
      <c r="O35" s="9"/>
      <c r="P35" s="9"/>
    </row>
    <row r="36" spans="2:16" ht="81.75" customHeight="1">
      <c r="B36" s="27" t="s">
        <v>38</v>
      </c>
      <c r="C36" s="38" t="s">
        <v>58</v>
      </c>
      <c r="D36" s="27"/>
      <c r="E36" s="27"/>
      <c r="F36" s="27" t="s">
        <v>24</v>
      </c>
      <c r="G36" s="43">
        <v>310</v>
      </c>
      <c r="H36" s="28"/>
      <c r="I36" s="29">
        <f t="shared" si="4"/>
        <v>0</v>
      </c>
      <c r="J36" s="30"/>
      <c r="K36" s="29">
        <f t="shared" si="5"/>
        <v>0</v>
      </c>
      <c r="L36" s="29">
        <f t="shared" si="6"/>
        <v>0</v>
      </c>
      <c r="M36" s="29">
        <f t="shared" si="7"/>
        <v>0</v>
      </c>
      <c r="N36" s="9"/>
      <c r="O36" s="9"/>
      <c r="P36" s="9"/>
    </row>
    <row r="37" spans="2:16" ht="39.75" customHeight="1">
      <c r="B37" s="27" t="s">
        <v>39</v>
      </c>
      <c r="C37" s="38" t="s">
        <v>59</v>
      </c>
      <c r="D37" s="27"/>
      <c r="E37" s="27"/>
      <c r="F37" s="27" t="s">
        <v>24</v>
      </c>
      <c r="G37" s="43">
        <v>60</v>
      </c>
      <c r="H37" s="28"/>
      <c r="I37" s="29">
        <f t="shared" si="4"/>
        <v>0</v>
      </c>
      <c r="J37" s="30"/>
      <c r="K37" s="29">
        <f t="shared" si="5"/>
        <v>0</v>
      </c>
      <c r="L37" s="29">
        <f t="shared" si="6"/>
        <v>0</v>
      </c>
      <c r="M37" s="29">
        <f t="shared" si="7"/>
        <v>0</v>
      </c>
      <c r="N37" s="9"/>
      <c r="O37" s="9"/>
      <c r="P37" s="9"/>
    </row>
    <row r="38" spans="2:18" ht="19.5" customHeight="1" thickBot="1">
      <c r="B38" s="50"/>
      <c r="C38" s="50"/>
      <c r="D38" s="50"/>
      <c r="E38" s="50"/>
      <c r="F38" s="50"/>
      <c r="G38" s="50"/>
      <c r="H38" s="10" t="s">
        <v>25</v>
      </c>
      <c r="I38" s="10" t="e">
        <f>SUM(I30:I37)</f>
        <v>#VALUE!</v>
      </c>
      <c r="J38" s="11"/>
      <c r="K38" s="12"/>
      <c r="L38" s="13"/>
      <c r="M38" s="13"/>
      <c r="N38" s="9"/>
      <c r="O38" s="9"/>
      <c r="P38" s="9"/>
      <c r="R38" s="14"/>
    </row>
    <row r="39" spans="2:18" ht="19.5" customHeight="1" thickBot="1">
      <c r="B39" s="51"/>
      <c r="C39" s="51"/>
      <c r="D39" s="51"/>
      <c r="E39" s="51"/>
      <c r="F39" s="51"/>
      <c r="G39" s="51"/>
      <c r="H39" s="15"/>
      <c r="J39" s="16" t="s">
        <v>26</v>
      </c>
      <c r="K39" s="16" t="e">
        <f>SUM(K30:K38)</f>
        <v>#VALUE!</v>
      </c>
      <c r="L39" s="17"/>
      <c r="M39" s="18"/>
      <c r="N39" s="9"/>
      <c r="O39" s="9"/>
      <c r="P39" s="9"/>
      <c r="R39" s="14"/>
    </row>
    <row r="40" spans="2:16" ht="25.5" customHeight="1" thickBot="1">
      <c r="B40" s="51"/>
      <c r="C40" s="51"/>
      <c r="D40" s="51"/>
      <c r="E40" s="51"/>
      <c r="F40" s="51"/>
      <c r="G40" s="51"/>
      <c r="H40" s="19"/>
      <c r="I40" s="20"/>
      <c r="J40" s="13"/>
      <c r="K40" s="13"/>
      <c r="L40" s="21" t="s">
        <v>27</v>
      </c>
      <c r="M40" s="21" t="e">
        <f>SUM(M30:M39)</f>
        <v>#VALUE!</v>
      </c>
      <c r="N40" s="9"/>
      <c r="O40" s="9"/>
      <c r="P40" s="9"/>
    </row>
    <row r="41" spans="2:16" s="22" customFormat="1" ht="21.75" customHeight="1">
      <c r="B41" s="52" t="s">
        <v>28</v>
      </c>
      <c r="C41" s="52"/>
      <c r="D41" s="52"/>
      <c r="E41" s="52"/>
      <c r="F41" s="52"/>
      <c r="G41" s="52"/>
      <c r="H41" s="52"/>
      <c r="I41" s="53" t="s">
        <v>29</v>
      </c>
      <c r="J41" s="53"/>
      <c r="K41" s="53"/>
      <c r="L41" s="53"/>
      <c r="M41" s="53"/>
      <c r="N41" s="23"/>
      <c r="O41" s="23"/>
      <c r="P41" s="23"/>
    </row>
    <row r="42" spans="2:16" s="22" customFormat="1" ht="21" customHeight="1">
      <c r="B42" s="52"/>
      <c r="C42" s="52"/>
      <c r="D42" s="52"/>
      <c r="E42" s="52"/>
      <c r="F42" s="52"/>
      <c r="G42" s="52"/>
      <c r="H42" s="52"/>
      <c r="I42" s="53"/>
      <c r="J42" s="53"/>
      <c r="K42" s="53"/>
      <c r="L42" s="53"/>
      <c r="M42" s="53"/>
      <c r="N42" s="23"/>
      <c r="O42" s="23"/>
      <c r="P42" s="23"/>
    </row>
    <row r="43" spans="2:16" s="22" customFormat="1" ht="48" customHeight="1">
      <c r="B43" s="54" t="s">
        <v>30</v>
      </c>
      <c r="C43" s="54"/>
      <c r="D43" s="54"/>
      <c r="E43" s="54"/>
      <c r="F43" s="54"/>
      <c r="G43" s="54"/>
      <c r="H43" s="54"/>
      <c r="I43" s="53"/>
      <c r="J43" s="53"/>
      <c r="K43" s="53"/>
      <c r="L43" s="53"/>
      <c r="M43" s="53"/>
      <c r="N43" s="23"/>
      <c r="O43" s="23"/>
      <c r="P43" s="23"/>
    </row>
    <row r="46" spans="2:13" ht="15.75" customHeight="1" thickBot="1">
      <c r="B46" s="47" t="s">
        <v>41</v>
      </c>
      <c r="C46" s="47"/>
      <c r="D46" s="47"/>
      <c r="E46" s="47"/>
      <c r="F46" s="47"/>
      <c r="G46" s="47"/>
      <c r="H46" s="47"/>
      <c r="I46" s="47"/>
      <c r="J46" s="48" t="s">
        <v>0</v>
      </c>
      <c r="K46" s="48"/>
      <c r="L46" s="48"/>
      <c r="M46" s="48"/>
    </row>
    <row r="47" spans="2:13" ht="15.75" customHeight="1" thickBot="1">
      <c r="B47" s="47"/>
      <c r="C47" s="47"/>
      <c r="D47" s="47"/>
      <c r="E47" s="47"/>
      <c r="F47" s="47"/>
      <c r="G47" s="47"/>
      <c r="H47" s="47"/>
      <c r="I47" s="47"/>
      <c r="J47" s="48"/>
      <c r="K47" s="48"/>
      <c r="L47" s="48"/>
      <c r="M47" s="48"/>
    </row>
    <row r="48" spans="2:13" ht="27.75" customHeight="1" thickBot="1">
      <c r="B48" s="49" t="s">
        <v>34</v>
      </c>
      <c r="C48" s="49"/>
      <c r="D48" s="49"/>
      <c r="E48" s="49"/>
      <c r="F48" s="49"/>
      <c r="G48" s="49"/>
      <c r="H48" s="49"/>
      <c r="I48" s="49"/>
      <c r="J48" s="48"/>
      <c r="K48" s="48"/>
      <c r="L48" s="48"/>
      <c r="M48" s="48"/>
    </row>
    <row r="49" spans="2:13" ht="13.5" thickBot="1">
      <c r="B49" s="1"/>
      <c r="C49" s="34"/>
      <c r="D49" s="2" t="s">
        <v>1</v>
      </c>
      <c r="E49" s="2" t="s">
        <v>2</v>
      </c>
      <c r="F49" s="2" t="s">
        <v>3</v>
      </c>
      <c r="G49" s="2" t="s">
        <v>4</v>
      </c>
      <c r="H49" s="3" t="s">
        <v>5</v>
      </c>
      <c r="I49" s="4" t="s">
        <v>6</v>
      </c>
      <c r="J49" s="5" t="s">
        <v>7</v>
      </c>
      <c r="K49" s="6" t="s">
        <v>8</v>
      </c>
      <c r="L49" s="7" t="s">
        <v>9</v>
      </c>
      <c r="M49" s="8" t="s">
        <v>10</v>
      </c>
    </row>
    <row r="50" spans="2:16" ht="76.5" customHeight="1">
      <c r="B50" s="24" t="s">
        <v>11</v>
      </c>
      <c r="C50" s="35" t="s">
        <v>12</v>
      </c>
      <c r="D50" s="25" t="s">
        <v>13</v>
      </c>
      <c r="E50" s="6" t="s">
        <v>14</v>
      </c>
      <c r="F50" s="6" t="s">
        <v>15</v>
      </c>
      <c r="G50" s="6" t="s">
        <v>16</v>
      </c>
      <c r="H50" s="7" t="s">
        <v>17</v>
      </c>
      <c r="I50" s="7" t="s">
        <v>18</v>
      </c>
      <c r="J50" s="7" t="s">
        <v>19</v>
      </c>
      <c r="K50" s="7" t="s">
        <v>20</v>
      </c>
      <c r="L50" s="26" t="s">
        <v>21</v>
      </c>
      <c r="M50" s="8" t="s">
        <v>22</v>
      </c>
      <c r="N50" s="9"/>
      <c r="O50" s="9"/>
      <c r="P50" s="9"/>
    </row>
    <row r="51" spans="2:16" ht="252" customHeight="1">
      <c r="B51" s="27" t="s">
        <v>23</v>
      </c>
      <c r="C51" s="44" t="s">
        <v>67</v>
      </c>
      <c r="D51" s="27"/>
      <c r="E51" s="27"/>
      <c r="F51" s="27" t="s">
        <v>24</v>
      </c>
      <c r="G51" s="32">
        <v>90</v>
      </c>
      <c r="H51" s="28"/>
      <c r="I51" s="29">
        <f>ROUND(G51*H51,2)</f>
        <v>0</v>
      </c>
      <c r="J51" s="30"/>
      <c r="K51" s="29">
        <f>ROUND(I51*J51,2)</f>
        <v>0</v>
      </c>
      <c r="L51" s="29">
        <f>ROUND(M51/G51,2)</f>
        <v>0</v>
      </c>
      <c r="M51" s="29">
        <f>ROUND(SUM(I51,K51),2)</f>
        <v>0</v>
      </c>
      <c r="N51" s="9"/>
      <c r="O51" s="9"/>
      <c r="P51" s="9"/>
    </row>
    <row r="52" spans="2:16" ht="409.5" customHeight="1">
      <c r="B52" s="27"/>
      <c r="C52" s="60" t="s">
        <v>68</v>
      </c>
      <c r="D52" s="27"/>
      <c r="E52" s="27"/>
      <c r="F52" s="27"/>
      <c r="G52" s="32"/>
      <c r="H52" s="28"/>
      <c r="I52" s="29"/>
      <c r="J52" s="30"/>
      <c r="K52" s="29"/>
      <c r="L52" s="29"/>
      <c r="M52" s="29"/>
      <c r="N52" s="9"/>
      <c r="O52" s="9"/>
      <c r="P52" s="9"/>
    </row>
    <row r="53" spans="2:16" ht="298.5" customHeight="1">
      <c r="B53" s="27" t="s">
        <v>31</v>
      </c>
      <c r="C53" s="45" t="s">
        <v>69</v>
      </c>
      <c r="D53" s="27"/>
      <c r="E53" s="27"/>
      <c r="F53" s="27" t="s">
        <v>24</v>
      </c>
      <c r="G53" s="32">
        <v>13</v>
      </c>
      <c r="H53" s="28"/>
      <c r="I53" s="29">
        <f>ROUND(G53*H53,2)</f>
        <v>0</v>
      </c>
      <c r="J53" s="30"/>
      <c r="K53" s="29">
        <f>ROUND(I53*J53,2)</f>
        <v>0</v>
      </c>
      <c r="L53" s="29">
        <f>ROUND(M53/G53,2)</f>
        <v>0</v>
      </c>
      <c r="M53" s="29">
        <f>ROUND(SUM(I53,K53),2)</f>
        <v>0</v>
      </c>
      <c r="N53" s="9"/>
      <c r="O53" s="9"/>
      <c r="P53" s="9"/>
    </row>
    <row r="54" spans="2:16" ht="200.25" customHeight="1">
      <c r="B54" s="27" t="s">
        <v>32</v>
      </c>
      <c r="C54" s="45" t="s">
        <v>70</v>
      </c>
      <c r="D54" s="27"/>
      <c r="E54" s="27"/>
      <c r="F54" s="27" t="s">
        <v>24</v>
      </c>
      <c r="G54" s="32">
        <v>1</v>
      </c>
      <c r="H54" s="28"/>
      <c r="I54" s="29">
        <f>ROUND(G54*H54,2)</f>
        <v>0</v>
      </c>
      <c r="J54" s="30"/>
      <c r="K54" s="29">
        <f>ROUND(I54*J54,2)</f>
        <v>0</v>
      </c>
      <c r="L54" s="29">
        <f>ROUND(M54/G54,2)</f>
        <v>0</v>
      </c>
      <c r="M54" s="29">
        <f>ROUND(SUM(I54,K54),2)</f>
        <v>0</v>
      </c>
      <c r="N54" s="9"/>
      <c r="O54" s="9"/>
      <c r="P54" s="9"/>
    </row>
    <row r="55" spans="2:18" ht="19.5" customHeight="1" thickBot="1">
      <c r="B55" s="50"/>
      <c r="C55" s="50"/>
      <c r="D55" s="50"/>
      <c r="E55" s="50"/>
      <c r="F55" s="50"/>
      <c r="G55" s="50"/>
      <c r="H55" s="10" t="s">
        <v>25</v>
      </c>
      <c r="I55" s="10">
        <f>SUM(I51:I54)</f>
        <v>0</v>
      </c>
      <c r="J55" s="11"/>
      <c r="K55" s="12"/>
      <c r="L55" s="13"/>
      <c r="M55" s="13"/>
      <c r="N55" s="9"/>
      <c r="O55" s="9"/>
      <c r="P55" s="9"/>
      <c r="R55" s="14"/>
    </row>
    <row r="56" spans="2:18" ht="19.5" customHeight="1" thickBot="1">
      <c r="B56" s="51"/>
      <c r="C56" s="51"/>
      <c r="D56" s="51"/>
      <c r="E56" s="51"/>
      <c r="F56" s="51"/>
      <c r="G56" s="51"/>
      <c r="H56" s="15"/>
      <c r="J56" s="16" t="s">
        <v>26</v>
      </c>
      <c r="K56" s="16">
        <f>SUM(K51:K55)</f>
        <v>0</v>
      </c>
      <c r="L56" s="17"/>
      <c r="M56" s="18"/>
      <c r="N56" s="9"/>
      <c r="O56" s="9"/>
      <c r="P56" s="9"/>
      <c r="R56" s="14"/>
    </row>
    <row r="57" spans="2:16" ht="25.5" customHeight="1" thickBot="1">
      <c r="B57" s="51"/>
      <c r="C57" s="51"/>
      <c r="D57" s="51"/>
      <c r="E57" s="51"/>
      <c r="F57" s="51"/>
      <c r="G57" s="51"/>
      <c r="H57" s="19"/>
      <c r="I57" s="20"/>
      <c r="J57" s="13"/>
      <c r="K57" s="13"/>
      <c r="L57" s="21" t="s">
        <v>27</v>
      </c>
      <c r="M57" s="21">
        <f>SUM(M51:M56)</f>
        <v>0</v>
      </c>
      <c r="N57" s="9"/>
      <c r="O57" s="9"/>
      <c r="P57" s="9"/>
    </row>
    <row r="58" spans="2:16" s="22" customFormat="1" ht="21.75" customHeight="1">
      <c r="B58" s="52" t="s">
        <v>28</v>
      </c>
      <c r="C58" s="52"/>
      <c r="D58" s="52"/>
      <c r="E58" s="52"/>
      <c r="F58" s="52"/>
      <c r="G58" s="52"/>
      <c r="H58" s="52"/>
      <c r="I58" s="53" t="s">
        <v>29</v>
      </c>
      <c r="J58" s="53"/>
      <c r="K58" s="53"/>
      <c r="L58" s="53"/>
      <c r="M58" s="53"/>
      <c r="N58" s="23"/>
      <c r="O58" s="23"/>
      <c r="P58" s="23"/>
    </row>
    <row r="59" spans="2:16" s="22" customFormat="1" ht="21" customHeight="1">
      <c r="B59" s="52"/>
      <c r="C59" s="52"/>
      <c r="D59" s="52"/>
      <c r="E59" s="52"/>
      <c r="F59" s="52"/>
      <c r="G59" s="52"/>
      <c r="H59" s="52"/>
      <c r="I59" s="53"/>
      <c r="J59" s="53"/>
      <c r="K59" s="53"/>
      <c r="L59" s="53"/>
      <c r="M59" s="53"/>
      <c r="N59" s="23"/>
      <c r="O59" s="23"/>
      <c r="P59" s="23"/>
    </row>
    <row r="60" spans="2:16" s="22" customFormat="1" ht="48" customHeight="1">
      <c r="B60" s="54" t="s">
        <v>30</v>
      </c>
      <c r="C60" s="54"/>
      <c r="D60" s="54"/>
      <c r="E60" s="54"/>
      <c r="F60" s="54"/>
      <c r="G60" s="54"/>
      <c r="H60" s="54"/>
      <c r="I60" s="53"/>
      <c r="J60" s="53"/>
      <c r="K60" s="53"/>
      <c r="L60" s="53"/>
      <c r="M60" s="53"/>
      <c r="N60" s="23"/>
      <c r="O60" s="23"/>
      <c r="P60" s="23"/>
    </row>
    <row r="63" spans="2:13" ht="15.75" customHeight="1" thickBot="1">
      <c r="B63" s="47" t="s">
        <v>41</v>
      </c>
      <c r="C63" s="47"/>
      <c r="D63" s="47"/>
      <c r="E63" s="47"/>
      <c r="F63" s="47"/>
      <c r="G63" s="47"/>
      <c r="H63" s="47"/>
      <c r="I63" s="47"/>
      <c r="J63" s="48" t="s">
        <v>0</v>
      </c>
      <c r="K63" s="48"/>
      <c r="L63" s="48"/>
      <c r="M63" s="48"/>
    </row>
    <row r="64" spans="2:13" ht="15.75" customHeight="1" thickBot="1">
      <c r="B64" s="47"/>
      <c r="C64" s="47"/>
      <c r="D64" s="47"/>
      <c r="E64" s="47"/>
      <c r="F64" s="47"/>
      <c r="G64" s="47"/>
      <c r="H64" s="47"/>
      <c r="I64" s="47"/>
      <c r="J64" s="48"/>
      <c r="K64" s="48"/>
      <c r="L64" s="48"/>
      <c r="M64" s="48"/>
    </row>
    <row r="65" spans="2:13" ht="27.75" customHeight="1" thickBot="1">
      <c r="B65" s="49" t="s">
        <v>35</v>
      </c>
      <c r="C65" s="49"/>
      <c r="D65" s="49"/>
      <c r="E65" s="49"/>
      <c r="F65" s="49"/>
      <c r="G65" s="49"/>
      <c r="H65" s="49"/>
      <c r="I65" s="49"/>
      <c r="J65" s="48"/>
      <c r="K65" s="48"/>
      <c r="L65" s="48"/>
      <c r="M65" s="48"/>
    </row>
    <row r="66" spans="2:13" ht="13.5" thickBot="1">
      <c r="B66" s="1"/>
      <c r="C66" s="34"/>
      <c r="D66" s="2" t="s">
        <v>1</v>
      </c>
      <c r="E66" s="2" t="s">
        <v>2</v>
      </c>
      <c r="F66" s="2" t="s">
        <v>3</v>
      </c>
      <c r="G66" s="2" t="s">
        <v>4</v>
      </c>
      <c r="H66" s="3" t="s">
        <v>5</v>
      </c>
      <c r="I66" s="4" t="s">
        <v>6</v>
      </c>
      <c r="J66" s="5" t="s">
        <v>7</v>
      </c>
      <c r="K66" s="6" t="s">
        <v>8</v>
      </c>
      <c r="L66" s="7" t="s">
        <v>9</v>
      </c>
      <c r="M66" s="8" t="s">
        <v>10</v>
      </c>
    </row>
    <row r="67" spans="2:16" ht="76.5" customHeight="1">
      <c r="B67" s="24" t="s">
        <v>11</v>
      </c>
      <c r="C67" s="35" t="s">
        <v>12</v>
      </c>
      <c r="D67" s="25" t="s">
        <v>13</v>
      </c>
      <c r="E67" s="6" t="s">
        <v>14</v>
      </c>
      <c r="F67" s="6" t="s">
        <v>15</v>
      </c>
      <c r="G67" s="6" t="s">
        <v>16</v>
      </c>
      <c r="H67" s="7" t="s">
        <v>17</v>
      </c>
      <c r="I67" s="7" t="s">
        <v>18</v>
      </c>
      <c r="J67" s="7" t="s">
        <v>19</v>
      </c>
      <c r="K67" s="7" t="s">
        <v>20</v>
      </c>
      <c r="L67" s="26" t="s">
        <v>21</v>
      </c>
      <c r="M67" s="8" t="s">
        <v>22</v>
      </c>
      <c r="N67" s="9"/>
      <c r="O67" s="9"/>
      <c r="P67" s="9"/>
    </row>
    <row r="68" spans="2:16" ht="123" customHeight="1">
      <c r="B68" s="27" t="s">
        <v>23</v>
      </c>
      <c r="C68" s="31" t="s">
        <v>60</v>
      </c>
      <c r="D68" s="27"/>
      <c r="E68" s="27"/>
      <c r="F68" s="27" t="s">
        <v>24</v>
      </c>
      <c r="G68" s="42">
        <v>20</v>
      </c>
      <c r="H68" s="28"/>
      <c r="I68" s="29">
        <f>ROUND(G68*H68,2)</f>
        <v>0</v>
      </c>
      <c r="J68" s="30"/>
      <c r="K68" s="29">
        <f>ROUND(I68*J68,2)</f>
        <v>0</v>
      </c>
      <c r="L68" s="29">
        <f>ROUND(M68/G68,2)</f>
        <v>0</v>
      </c>
      <c r="M68" s="29">
        <f>ROUND(SUM(I68,K68),2)</f>
        <v>0</v>
      </c>
      <c r="N68" s="9"/>
      <c r="O68" s="9"/>
      <c r="P68" s="9"/>
    </row>
    <row r="69" spans="2:16" ht="409.5" customHeight="1">
      <c r="B69" s="27" t="s">
        <v>31</v>
      </c>
      <c r="C69" s="46" t="s">
        <v>66</v>
      </c>
      <c r="D69" s="27"/>
      <c r="E69" s="27"/>
      <c r="F69" s="27" t="s">
        <v>24</v>
      </c>
      <c r="G69" s="42">
        <v>164</v>
      </c>
      <c r="H69" s="28"/>
      <c r="I69" s="29">
        <f>ROUND(G69*H69,2)</f>
        <v>0</v>
      </c>
      <c r="J69" s="30"/>
      <c r="K69" s="29">
        <f>ROUND(I69*J69,2)</f>
        <v>0</v>
      </c>
      <c r="L69" s="29">
        <f>ROUND(M69/G69,2)</f>
        <v>0</v>
      </c>
      <c r="M69" s="29">
        <f>ROUND(SUM(I69,K69),2)</f>
        <v>0</v>
      </c>
      <c r="N69" s="9"/>
      <c r="O69" s="9"/>
      <c r="P69" s="9"/>
    </row>
    <row r="70" spans="2:16" ht="368.25" customHeight="1">
      <c r="B70" s="27" t="s">
        <v>32</v>
      </c>
      <c r="C70" s="46" t="s">
        <v>61</v>
      </c>
      <c r="D70" s="27"/>
      <c r="E70" s="27"/>
      <c r="F70" s="27" t="s">
        <v>24</v>
      </c>
      <c r="G70" s="42">
        <v>164</v>
      </c>
      <c r="H70" s="28"/>
      <c r="I70" s="29">
        <f>ROUND(G70*H70,2)</f>
        <v>0</v>
      </c>
      <c r="J70" s="30"/>
      <c r="K70" s="29">
        <f>ROUND(I70*J70,2)</f>
        <v>0</v>
      </c>
      <c r="L70" s="29">
        <f>ROUND(M70/G70,2)</f>
        <v>0</v>
      </c>
      <c r="M70" s="29">
        <f>ROUND(SUM(I70,K70),2)</f>
        <v>0</v>
      </c>
      <c r="N70" s="9"/>
      <c r="O70" s="9"/>
      <c r="P70" s="9"/>
    </row>
    <row r="71" spans="2:16" ht="165" customHeight="1">
      <c r="B71" s="27" t="s">
        <v>33</v>
      </c>
      <c r="C71" s="31" t="s">
        <v>62</v>
      </c>
      <c r="D71" s="27"/>
      <c r="E71" s="27"/>
      <c r="F71" s="27" t="s">
        <v>24</v>
      </c>
      <c r="G71" s="42">
        <v>10</v>
      </c>
      <c r="H71" s="28"/>
      <c r="I71" s="29">
        <f>ROUND(G71*H71,2)</f>
        <v>0</v>
      </c>
      <c r="J71" s="30"/>
      <c r="K71" s="29">
        <f>ROUND(I71*J71,2)</f>
        <v>0</v>
      </c>
      <c r="L71" s="29">
        <f>ROUND(M71/G71,2)</f>
        <v>0</v>
      </c>
      <c r="M71" s="29">
        <f>ROUND(SUM(I71,K71),2)</f>
        <v>0</v>
      </c>
      <c r="N71" s="9"/>
      <c r="O71" s="9"/>
      <c r="P71" s="9"/>
    </row>
    <row r="72" spans="2:18" ht="19.5" customHeight="1" thickBot="1">
      <c r="B72" s="50"/>
      <c r="C72" s="50"/>
      <c r="D72" s="50"/>
      <c r="E72" s="50"/>
      <c r="F72" s="50"/>
      <c r="G72" s="50"/>
      <c r="H72" s="10" t="s">
        <v>25</v>
      </c>
      <c r="I72" s="10">
        <f>SUM(I68:I71)</f>
        <v>0</v>
      </c>
      <c r="J72" s="11"/>
      <c r="K72" s="12"/>
      <c r="L72" s="13"/>
      <c r="M72" s="13"/>
      <c r="N72" s="9"/>
      <c r="O72" s="9"/>
      <c r="P72" s="9"/>
      <c r="R72" s="14"/>
    </row>
    <row r="73" spans="2:18" ht="19.5" customHeight="1" thickBot="1">
      <c r="B73" s="51"/>
      <c r="C73" s="51"/>
      <c r="D73" s="51"/>
      <c r="E73" s="51"/>
      <c r="F73" s="51"/>
      <c r="G73" s="51"/>
      <c r="H73" s="15"/>
      <c r="J73" s="16" t="s">
        <v>26</v>
      </c>
      <c r="K73" s="16">
        <f>SUM(K68:K72)</f>
        <v>0</v>
      </c>
      <c r="L73" s="17"/>
      <c r="M73" s="18"/>
      <c r="N73" s="9"/>
      <c r="O73" s="9"/>
      <c r="P73" s="9"/>
      <c r="R73" s="14"/>
    </row>
    <row r="74" spans="2:16" ht="25.5" customHeight="1" thickBot="1">
      <c r="B74" s="51"/>
      <c r="C74" s="51"/>
      <c r="D74" s="51"/>
      <c r="E74" s="51"/>
      <c r="F74" s="51"/>
      <c r="G74" s="51"/>
      <c r="H74" s="19"/>
      <c r="I74" s="20"/>
      <c r="J74" s="13"/>
      <c r="K74" s="13"/>
      <c r="L74" s="21" t="s">
        <v>27</v>
      </c>
      <c r="M74" s="21">
        <f>SUM(M68:M73)</f>
        <v>0</v>
      </c>
      <c r="N74" s="9"/>
      <c r="O74" s="9"/>
      <c r="P74" s="9"/>
    </row>
    <row r="75" spans="2:16" s="22" customFormat="1" ht="21.75" customHeight="1">
      <c r="B75" s="52" t="s">
        <v>28</v>
      </c>
      <c r="C75" s="52"/>
      <c r="D75" s="52"/>
      <c r="E75" s="52"/>
      <c r="F75" s="52"/>
      <c r="G75" s="52"/>
      <c r="H75" s="52"/>
      <c r="I75" s="53" t="s">
        <v>29</v>
      </c>
      <c r="J75" s="53"/>
      <c r="K75" s="53"/>
      <c r="L75" s="53"/>
      <c r="M75" s="53"/>
      <c r="N75" s="23"/>
      <c r="O75" s="23"/>
      <c r="P75" s="23"/>
    </row>
    <row r="76" spans="2:16" s="22" customFormat="1" ht="21" customHeight="1">
      <c r="B76" s="52"/>
      <c r="C76" s="52"/>
      <c r="D76" s="52"/>
      <c r="E76" s="52"/>
      <c r="F76" s="52"/>
      <c r="G76" s="52"/>
      <c r="H76" s="52"/>
      <c r="I76" s="53"/>
      <c r="J76" s="53"/>
      <c r="K76" s="53"/>
      <c r="L76" s="53"/>
      <c r="M76" s="53"/>
      <c r="N76" s="23"/>
      <c r="O76" s="23"/>
      <c r="P76" s="23"/>
    </row>
    <row r="77" spans="2:16" s="22" customFormat="1" ht="48" customHeight="1">
      <c r="B77" s="54" t="s">
        <v>30</v>
      </c>
      <c r="C77" s="54"/>
      <c r="D77" s="54"/>
      <c r="E77" s="54"/>
      <c r="F77" s="54"/>
      <c r="G77" s="54"/>
      <c r="H77" s="54"/>
      <c r="I77" s="53"/>
      <c r="J77" s="53"/>
      <c r="K77" s="53"/>
      <c r="L77" s="53"/>
      <c r="M77" s="53"/>
      <c r="N77" s="23"/>
      <c r="O77" s="23"/>
      <c r="P77" s="23"/>
    </row>
  </sheetData>
  <sheetProtection selectLockedCells="1" selectUnlockedCells="1"/>
  <mergeCells count="28">
    <mergeCell ref="B63:I64"/>
    <mergeCell ref="J63:M65"/>
    <mergeCell ref="B65:I65"/>
    <mergeCell ref="B72:G74"/>
    <mergeCell ref="B75:H76"/>
    <mergeCell ref="I75:M77"/>
    <mergeCell ref="B77:H77"/>
    <mergeCell ref="B2:I3"/>
    <mergeCell ref="J2:M4"/>
    <mergeCell ref="B4:I4"/>
    <mergeCell ref="B16:G18"/>
    <mergeCell ref="B19:H20"/>
    <mergeCell ref="I19:M21"/>
    <mergeCell ref="B21:H21"/>
    <mergeCell ref="B25:I26"/>
    <mergeCell ref="J25:M27"/>
    <mergeCell ref="B27:I27"/>
    <mergeCell ref="B38:G40"/>
    <mergeCell ref="B41:H42"/>
    <mergeCell ref="I41:M43"/>
    <mergeCell ref="B43:H43"/>
    <mergeCell ref="B46:I47"/>
    <mergeCell ref="J46:M48"/>
    <mergeCell ref="B48:I48"/>
    <mergeCell ref="B55:G57"/>
    <mergeCell ref="B58:H59"/>
    <mergeCell ref="I58:M60"/>
    <mergeCell ref="B60:H60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2020-01-21T08:55:26Z</cp:lastPrinted>
  <dcterms:created xsi:type="dcterms:W3CDTF">2019-06-06T06:04:08Z</dcterms:created>
  <dcterms:modified xsi:type="dcterms:W3CDTF">2020-06-02T11:43:12Z</dcterms:modified>
  <cp:category/>
  <cp:version/>
  <cp:contentType/>
  <cp:contentStatus/>
</cp:coreProperties>
</file>